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ine.isernia\Desktop\Incentivi 2022-2023\"/>
    </mc:Choice>
  </mc:AlternateContent>
  <xr:revisionPtr revIDLastSave="0" documentId="8_{360DC747-E4B8-4D20-977D-AD11D7E8AD69}" xr6:coauthVersionLast="47" xr6:coauthVersionMax="47" xr10:uidLastSave="{00000000-0000-0000-0000-000000000000}"/>
  <bookViews>
    <workbookView xWindow="60" yWindow="645" windowWidth="28740" windowHeight="14955" xr2:uid="{00000000-000D-0000-FFFF-FFFF00000000}"/>
  </bookViews>
  <sheets>
    <sheet name="INCENTIVI_ANNO_2022" sheetId="1" r:id="rId1"/>
    <sheet name="INCENTIVI_ANNO_2023" sheetId="2" r:id="rId2"/>
  </sheets>
  <definedNames>
    <definedName name="_xlnm._FilterDatabase" localSheetId="0" hidden="1">INCENTIVI_ANNO_2022!$B$2:$M$5</definedName>
    <definedName name="_xlnm._FilterDatabase" localSheetId="1" hidden="1">INCENTIVI_ANNO_2023!$B$2:$M$2</definedName>
    <definedName name="_xlnm.Print_Area" localSheetId="0">INCENTIVI_ANNO_2022!$A$1:$M$14</definedName>
    <definedName name="_xlnm.Print_Area" localSheetId="1">INCENTIVI_ANNO_2023!$A$1:$M$9</definedName>
    <definedName name="Print_Area" localSheetId="0">INCENTIVI_ANNO_2022!$C$1:$M$5</definedName>
    <definedName name="Print_Area" localSheetId="1">INCENTIVI_ANNO_2023!$C$1:$M$2</definedName>
    <definedName name="Print_Titles" localSheetId="0">INCENTIVI_ANNO_2022!$1:$2</definedName>
    <definedName name="Print_Titles" localSheetId="1">INCENTIVI_ANNO_2023!$1:$2</definedName>
    <definedName name="_xlnm.Print_Titles" localSheetId="0">INCENTIVI_ANNO_2022!$1:$2</definedName>
    <definedName name="_xlnm.Print_Titles" localSheetId="1">INCENTIVI_ANNO_2023!$1:$2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K7" i="1"/>
  <c r="M6" i="1"/>
  <c r="M3" i="1"/>
  <c r="K4" i="1" l="1"/>
  <c r="M4" i="1" s="1"/>
  <c r="K5" i="1"/>
  <c r="M5" i="1" s="1"/>
</calcChain>
</file>

<file path=xl/sharedStrings.xml><?xml version="1.0" encoding="utf-8"?>
<sst xmlns="http://schemas.openxmlformats.org/spreadsheetml/2006/main" count="75" uniqueCount="31">
  <si>
    <t>Prot.</t>
  </si>
  <si>
    <t xml:space="preserve">Data </t>
  </si>
  <si>
    <t>SEDE</t>
  </si>
  <si>
    <t>FASCIA ECONOMICA</t>
  </si>
  <si>
    <t>AREA
FUNZIONALE</t>
  </si>
  <si>
    <t>COGNOME</t>
  </si>
  <si>
    <t>NOME</t>
  </si>
  <si>
    <t>Disposizione</t>
  </si>
  <si>
    <t>Oggetto lavori</t>
  </si>
  <si>
    <t>Importo lavori</t>
  </si>
  <si>
    <t>INCARICO</t>
  </si>
  <si>
    <t>INCARICHI DA INCENTIVO ANNO 2022 - ex art. 92 del D. L.gs. 163/2006 e ss. mm. ed ii. o ex art. 113 del D. Lgs. 50/2016 e ss. mm. ed ii.</t>
  </si>
  <si>
    <t>INCARICHI DA INCENTIVO I TRIMESTRE ANNO 2023 - ex art. 92 del D. L.gs. 163/2006 e ss. mm. ed ii. o ex art. 113 del D. Lgs. 50/2016 e ss. mm. ed ii.</t>
  </si>
  <si>
    <t>COMPENSO INC.
Importo Lordo</t>
  </si>
  <si>
    <t>F3</t>
  </si>
  <si>
    <t>Intervento di riqualificazione strada di accesso all'Abbazia del Goleto in S. Angelo dei L. (AV)</t>
  </si>
  <si>
    <t>Lavori di manutenzione straordinaria all'edificio demaniale sede della Caserma Carabinieri di Aquilonia (AV)</t>
  </si>
  <si>
    <t>lavori di completamento della  Caserma Carabinieri di Quindici (AV)</t>
  </si>
  <si>
    <t>BERARDINO</t>
  </si>
  <si>
    <t>Alfredo</t>
  </si>
  <si>
    <t>III</t>
  </si>
  <si>
    <t>Dirigenziale</t>
  </si>
  <si>
    <t xml:space="preserve">RUP  </t>
  </si>
  <si>
    <t xml:space="preserve">RUP   </t>
  </si>
  <si>
    <t>Direttore opererativo</t>
  </si>
  <si>
    <t>Lavori di manutenzione straordinaria alla Caserma dei Carabinieri di Pietrastornina (AV) - D. Lgs. 81/08</t>
  </si>
  <si>
    <t>RUP</t>
  </si>
  <si>
    <t>Commissariato di P.S. di S. Angelo dei L. (AV)</t>
  </si>
  <si>
    <t>Ing. Alfredo BERARDINO</t>
  </si>
  <si>
    <t>Il Funzionario  e Capo Sezione</t>
  </si>
  <si>
    <t>AVELLINO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</si>
</sst>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€&quot;\ #,##0.00;[Red]\-&quot;€&quot;\ #,##0.00"/>
    <numFmt numFmtId="165" formatCode="&quot;€&quot;\ 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1" defaultTableStyle="Stile tabella 1" defaultPivotStyle="PivotStyleLight16">
    <tableStyle name="Stile tabel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Normal="100" workbookViewId="0">
      <pane xSplit="3" ySplit="2" topLeftCell="D6" activePane="bottomRight" state="frozen"/>
      <selection pane="topRight" activeCell="B1" sqref="B1"/>
      <selection pane="bottomLeft" activeCell="A3" sqref="A3"/>
      <selection pane="bottomRight" activeCell="O5" sqref="O5"/>
    </sheetView>
  </sheetViews>
  <sheetFormatPr defaultRowHeight="15" x14ac:dyDescent="0.25"/>
  <cols>
    <col min="1" max="1" width="5.7109375" style="4" customWidth="1"/>
    <col min="2" max="2" width="20.7109375" style="3" customWidth="1"/>
    <col min="3" max="7" width="15.7109375" style="3" customWidth="1"/>
    <col min="8" max="9" width="15.7109375" style="4" customWidth="1"/>
    <col min="10" max="10" width="21.85546875" style="4" customWidth="1"/>
    <col min="11" max="11" width="15.7109375" style="5" customWidth="1"/>
    <col min="12" max="12" width="15.7109375" style="10" customWidth="1"/>
    <col min="13" max="13" width="15.7109375" style="2" customWidth="1"/>
    <col min="14" max="16384" width="9.140625" style="1"/>
  </cols>
  <sheetData>
    <row r="1" spans="1:13" ht="50.1" customHeight="1" x14ac:dyDescent="0.25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30" customHeight="1" x14ac:dyDescent="0.25">
      <c r="A2" s="4"/>
      <c r="B2" s="20" t="s">
        <v>5</v>
      </c>
      <c r="C2" s="20" t="s">
        <v>6</v>
      </c>
      <c r="D2" s="20" t="s">
        <v>2</v>
      </c>
      <c r="E2" s="20" t="s">
        <v>4</v>
      </c>
      <c r="F2" s="20" t="s">
        <v>3</v>
      </c>
      <c r="G2" s="20" t="s">
        <v>7</v>
      </c>
      <c r="H2" s="21" t="s">
        <v>0</v>
      </c>
      <c r="I2" s="21" t="s">
        <v>1</v>
      </c>
      <c r="J2" s="21" t="s">
        <v>8</v>
      </c>
      <c r="K2" s="22" t="s">
        <v>9</v>
      </c>
      <c r="L2" s="23" t="s">
        <v>10</v>
      </c>
      <c r="M2" s="20" t="s">
        <v>13</v>
      </c>
    </row>
    <row r="3" spans="1:13" ht="60" x14ac:dyDescent="0.25">
      <c r="A3" s="17">
        <v>1</v>
      </c>
      <c r="B3" s="14" t="s">
        <v>18</v>
      </c>
      <c r="C3" s="14" t="s">
        <v>19</v>
      </c>
      <c r="D3" s="15" t="s">
        <v>30</v>
      </c>
      <c r="E3" s="15" t="s">
        <v>20</v>
      </c>
      <c r="F3" s="15" t="s">
        <v>14</v>
      </c>
      <c r="G3" s="15" t="s">
        <v>21</v>
      </c>
      <c r="H3" s="12">
        <v>3489</v>
      </c>
      <c r="I3" s="11">
        <v>44613</v>
      </c>
      <c r="J3" s="18" t="s">
        <v>17</v>
      </c>
      <c r="K3" s="16">
        <v>1121892.8799999999</v>
      </c>
      <c r="L3" s="19" t="s">
        <v>22</v>
      </c>
      <c r="M3" s="13">
        <f>K3*0.02*0.8*0.18</f>
        <v>3231.0514944000001</v>
      </c>
    </row>
    <row r="4" spans="1:13" ht="100.5" customHeight="1" x14ac:dyDescent="0.25">
      <c r="A4" s="17">
        <v>2</v>
      </c>
      <c r="B4" s="14" t="s">
        <v>18</v>
      </c>
      <c r="C4" s="14" t="s">
        <v>19</v>
      </c>
      <c r="D4" s="15" t="s">
        <v>30</v>
      </c>
      <c r="E4" s="15" t="s">
        <v>20</v>
      </c>
      <c r="F4" s="15" t="s">
        <v>14</v>
      </c>
      <c r="G4" s="15" t="s">
        <v>21</v>
      </c>
      <c r="H4" s="12">
        <v>4859</v>
      </c>
      <c r="I4" s="11">
        <v>44630</v>
      </c>
      <c r="J4" s="18" t="s">
        <v>16</v>
      </c>
      <c r="K4" s="16">
        <f>150000*(1-0.35)</f>
        <v>97500</v>
      </c>
      <c r="L4" s="19" t="s">
        <v>23</v>
      </c>
      <c r="M4" s="13">
        <f>K4*0.02*0.8*0.19</f>
        <v>296.39999999999998</v>
      </c>
    </row>
    <row r="5" spans="1:13" ht="75" x14ac:dyDescent="0.25">
      <c r="A5" s="17">
        <v>3</v>
      </c>
      <c r="B5" s="14" t="s">
        <v>18</v>
      </c>
      <c r="C5" s="14" t="s">
        <v>19</v>
      </c>
      <c r="D5" s="15" t="s">
        <v>30</v>
      </c>
      <c r="E5" s="15" t="s">
        <v>20</v>
      </c>
      <c r="F5" s="15" t="s">
        <v>14</v>
      </c>
      <c r="G5" s="15" t="s">
        <v>21</v>
      </c>
      <c r="H5" s="12">
        <v>7054</v>
      </c>
      <c r="I5" s="11">
        <v>44663</v>
      </c>
      <c r="J5" s="18" t="s">
        <v>15</v>
      </c>
      <c r="K5" s="16">
        <f>394195.93+17315.09</f>
        <v>411511.02</v>
      </c>
      <c r="L5" s="19" t="s">
        <v>24</v>
      </c>
      <c r="M5" s="13">
        <f>K5*0.02*0.8*0.1</f>
        <v>658.41763200000014</v>
      </c>
    </row>
    <row r="6" spans="1:13" ht="105" x14ac:dyDescent="0.25">
      <c r="A6" s="17">
        <v>4</v>
      </c>
      <c r="B6" s="14" t="s">
        <v>18</v>
      </c>
      <c r="C6" s="14" t="s">
        <v>19</v>
      </c>
      <c r="D6" s="15" t="s">
        <v>30</v>
      </c>
      <c r="E6" s="15" t="s">
        <v>20</v>
      </c>
      <c r="F6" s="15" t="s">
        <v>14</v>
      </c>
      <c r="G6" s="15" t="s">
        <v>21</v>
      </c>
      <c r="H6" s="12">
        <v>20136</v>
      </c>
      <c r="I6" s="11">
        <v>44865</v>
      </c>
      <c r="J6" s="18" t="s">
        <v>25</v>
      </c>
      <c r="K6" s="16">
        <v>214127.86</v>
      </c>
      <c r="L6" s="19" t="s">
        <v>26</v>
      </c>
      <c r="M6" s="13">
        <f>K6*0.02*0.8*0.19</f>
        <v>650.94869440000014</v>
      </c>
    </row>
    <row r="7" spans="1:13" ht="30" x14ac:dyDescent="0.25">
      <c r="A7" s="17">
        <v>5</v>
      </c>
      <c r="B7" s="14" t="s">
        <v>18</v>
      </c>
      <c r="C7" s="14" t="s">
        <v>19</v>
      </c>
      <c r="D7" s="15" t="s">
        <v>30</v>
      </c>
      <c r="E7" s="15" t="s">
        <v>20</v>
      </c>
      <c r="F7" s="15" t="s">
        <v>14</v>
      </c>
      <c r="G7" s="15" t="s">
        <v>21</v>
      </c>
      <c r="H7" s="12">
        <v>20129</v>
      </c>
      <c r="I7" s="11">
        <v>44865</v>
      </c>
      <c r="J7" s="18" t="s">
        <v>27</v>
      </c>
      <c r="K7" s="16">
        <f>100000*(1-0.35)</f>
        <v>65000</v>
      </c>
      <c r="L7" s="19" t="s">
        <v>26</v>
      </c>
      <c r="M7" s="13">
        <f>K7*0.02*0.8*0.19</f>
        <v>197.6</v>
      </c>
    </row>
    <row r="8" spans="1:13" x14ac:dyDescent="0.25">
      <c r="A8" s="24"/>
      <c r="B8" s="25"/>
      <c r="C8" s="25"/>
      <c r="D8" s="26"/>
      <c r="E8" s="26"/>
      <c r="F8" s="26"/>
      <c r="G8" s="26"/>
      <c r="H8" s="27"/>
      <c r="I8" s="28"/>
      <c r="J8" s="29"/>
      <c r="K8" s="30"/>
      <c r="L8" s="31"/>
      <c r="M8" s="32"/>
    </row>
    <row r="9" spans="1:13" x14ac:dyDescent="0.25">
      <c r="A9" s="24"/>
      <c r="B9" s="25"/>
      <c r="C9" s="25"/>
      <c r="D9" s="26"/>
      <c r="E9" s="26"/>
      <c r="F9" s="26"/>
      <c r="G9" s="26"/>
      <c r="H9" s="27"/>
      <c r="I9" s="28"/>
      <c r="J9" s="29"/>
      <c r="K9" s="30"/>
      <c r="L9" s="31"/>
      <c r="M9" s="32"/>
    </row>
    <row r="10" spans="1:13" x14ac:dyDescent="0.25">
      <c r="A10" s="24"/>
      <c r="B10" s="25"/>
      <c r="C10" s="25"/>
      <c r="D10" s="26"/>
      <c r="E10" s="26"/>
      <c r="F10" s="26"/>
      <c r="G10" s="26"/>
      <c r="H10" s="27"/>
      <c r="I10" s="28"/>
      <c r="J10" s="29"/>
      <c r="K10" s="30"/>
      <c r="L10" s="31"/>
      <c r="M10" s="32"/>
    </row>
    <row r="11" spans="1:13" x14ac:dyDescent="0.25">
      <c r="J11" s="34" t="s">
        <v>29</v>
      </c>
    </row>
    <row r="12" spans="1:13" x14ac:dyDescent="0.25">
      <c r="J12" s="4" t="s">
        <v>28</v>
      </c>
    </row>
  </sheetData>
  <mergeCells count="1">
    <mergeCell ref="A1:M1"/>
  </mergeCells>
  <phoneticPr fontId="3" type="noConversion"/>
  <printOptions horizontalCentered="1" gridLines="1"/>
  <pageMargins left="0.19685039370078741" right="0.19685039370078741" top="0.19685039370078741" bottom="0.39370078740157483" header="0.19685039370078741" footer="0.19685039370078741"/>
  <pageSetup paperSize="9" scale="70" fitToHeight="0" orientation="landscape" horizontalDpi="200" verticalDpi="200" r:id="rId1"/>
  <headerFoot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zoomScaleNormal="100" workbookViewId="0">
      <pane xSplit="3" ySplit="2" topLeftCell="D3" activePane="bottomRight" state="frozen"/>
      <selection pane="topRight" activeCell="B1" sqref="B1"/>
      <selection pane="bottomLeft" activeCell="A3" sqref="A3"/>
      <selection pane="bottomRight" activeCell="D7" sqref="D7"/>
    </sheetView>
  </sheetViews>
  <sheetFormatPr defaultRowHeight="15" x14ac:dyDescent="0.25"/>
  <cols>
    <col min="1" max="1" width="5.7109375" style="4" customWidth="1"/>
    <col min="2" max="2" width="20.7109375" style="3" customWidth="1"/>
    <col min="3" max="7" width="15.7109375" style="3" customWidth="1"/>
    <col min="8" max="9" width="15.7109375" style="4" customWidth="1"/>
    <col min="10" max="10" width="19.140625" style="4" customWidth="1"/>
    <col min="11" max="11" width="15.7109375" style="5" customWidth="1"/>
    <col min="12" max="12" width="15.7109375" style="10" customWidth="1"/>
    <col min="13" max="13" width="15.7109375" style="2" customWidth="1"/>
    <col min="14" max="16384" width="9.140625" style="1"/>
  </cols>
  <sheetData>
    <row r="1" spans="1:13" ht="50.1" customHeight="1" x14ac:dyDescent="0.25">
      <c r="B1" s="38" t="s">
        <v>12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30" customHeight="1" x14ac:dyDescent="0.25">
      <c r="A2" s="4"/>
      <c r="B2" s="6" t="s">
        <v>5</v>
      </c>
      <c r="C2" s="6" t="s">
        <v>6</v>
      </c>
      <c r="D2" s="6" t="s">
        <v>2</v>
      </c>
      <c r="E2" s="6" t="s">
        <v>4</v>
      </c>
      <c r="F2" s="6" t="s">
        <v>3</v>
      </c>
      <c r="G2" s="6" t="s">
        <v>7</v>
      </c>
      <c r="H2" s="7" t="s">
        <v>0</v>
      </c>
      <c r="I2" s="7" t="s">
        <v>1</v>
      </c>
      <c r="J2" s="7" t="s">
        <v>8</v>
      </c>
      <c r="K2" s="8" t="s">
        <v>9</v>
      </c>
      <c r="L2" s="9" t="s">
        <v>10</v>
      </c>
      <c r="M2" s="6" t="s">
        <v>13</v>
      </c>
    </row>
    <row r="3" spans="1:13" x14ac:dyDescent="0.25">
      <c r="A3" s="17">
        <v>1</v>
      </c>
      <c r="B3" s="14" t="s">
        <v>18</v>
      </c>
      <c r="C3" s="14" t="s">
        <v>19</v>
      </c>
      <c r="D3" s="15" t="s">
        <v>30</v>
      </c>
      <c r="E3" s="15" t="s">
        <v>20</v>
      </c>
      <c r="F3" s="15" t="s">
        <v>14</v>
      </c>
      <c r="G3" s="33"/>
      <c r="H3" s="33"/>
      <c r="I3" s="33"/>
      <c r="J3" s="33"/>
      <c r="K3" s="33"/>
      <c r="L3" s="33"/>
      <c r="M3" s="13">
        <v>0</v>
      </c>
    </row>
    <row r="6" spans="1:13" x14ac:dyDescent="0.25">
      <c r="J6" s="34" t="s">
        <v>29</v>
      </c>
    </row>
    <row r="7" spans="1:13" x14ac:dyDescent="0.25">
      <c r="J7" s="4" t="s">
        <v>28</v>
      </c>
    </row>
  </sheetData>
  <mergeCells count="1">
    <mergeCell ref="B1:M1"/>
  </mergeCells>
  <phoneticPr fontId="3" type="noConversion"/>
  <printOptions horizontalCentered="1" gridLines="1"/>
  <pageMargins left="0.19685039370078741" right="0.19685039370078741" top="0.19685039370078741" bottom="0.39370078740157483" header="0.19685039370078741" footer="0.19685039370078741"/>
  <pageSetup paperSize="9" scale="70" fitToHeight="0" orientation="landscape" horizontalDpi="200" verticalDpi="200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8</vt:i4>
      </vt:variant>
    </vt:vector>
  </HeadingPairs>
  <TitlesOfParts>
    <vt:vector size="10" baseType="lpstr">
      <vt:lpstr>INCENTIVI_ANNO_2022</vt:lpstr>
      <vt:lpstr>INCENTIVI_ANNO_2023</vt:lpstr>
      <vt:lpstr>INCENTIVI_ANNO_2022!Area_stampa</vt:lpstr>
      <vt:lpstr>INCENTIVI_ANNO_2023!Area_stampa</vt:lpstr>
      <vt:lpstr>INCENTIVI_ANNO_2022!Print_Area</vt:lpstr>
      <vt:lpstr>INCENTIVI_ANNO_2023!Print_Area</vt:lpstr>
      <vt:lpstr>INCENTIVI_ANNO_2022!Print_Titles</vt:lpstr>
      <vt:lpstr>INCENTIVI_ANNO_2023!Print_Titles</vt:lpstr>
      <vt:lpstr>INCENTIVI_ANNO_2022!Titoli_stampa</vt:lpstr>
      <vt:lpstr>INCENTIVI_ANNO_2023!Titoli_stampa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</dc:creator>
  <cp:lastModifiedBy>Isernia Carmine</cp:lastModifiedBy>
  <cp:lastPrinted>2023-06-09T12:03:19Z</cp:lastPrinted>
  <dcterms:created xsi:type="dcterms:W3CDTF">2020-12-05T13:47:19Z</dcterms:created>
  <dcterms:modified xsi:type="dcterms:W3CDTF">2023-06-09T14:12:31Z</dcterms:modified>
</cp:coreProperties>
</file>